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1"/>
  </bookViews>
  <sheets>
    <sheet name="Assenze mensili" sheetId="1" r:id="rId1"/>
    <sheet name="Riepilogo mensile" sheetId="2" r:id="rId2"/>
  </sheets>
  <definedNames/>
  <calcPr fullCalcOnLoad="1"/>
</workbook>
</file>

<file path=xl/sharedStrings.xml><?xml version="1.0" encoding="utf-8"?>
<sst xmlns="http://schemas.openxmlformats.org/spreadsheetml/2006/main" count="136" uniqueCount="92">
  <si>
    <t>UFFICIO</t>
  </si>
  <si>
    <t>Tot. Personale</t>
  </si>
  <si>
    <r>
      <t xml:space="preserve">Totale giorni di assenza (ferie, </t>
    </r>
    <r>
      <rPr>
        <sz val="8"/>
        <rFont val="Arial"/>
        <family val="2"/>
      </rPr>
      <t>malattie, permessi retribuiti, legge 104, permessi amministr. Locali, congedi parentali)</t>
    </r>
  </si>
  <si>
    <t>RAGIONERIA - TRIBUTI</t>
  </si>
  <si>
    <t>POLIZIA MUNICIPALE</t>
  </si>
  <si>
    <t>Totale personale</t>
  </si>
  <si>
    <t>Armando Silvio</t>
  </si>
  <si>
    <t>Cuniberti Giacomo</t>
  </si>
  <si>
    <t xml:space="preserve">UFFICIO SEGR. COM. - </t>
  </si>
  <si>
    <t>SEGRETERIA - DEMOGRAFICO</t>
  </si>
  <si>
    <t>TECNICO - LAVORI PUBBLICI</t>
  </si>
  <si>
    <t>TECNICO  URBANISTICA EDILIZIA PATRIMONIO</t>
  </si>
  <si>
    <t>N° D'ordine</t>
  </si>
  <si>
    <t>Cognome e nome del dipendente per capitolo di bilancio</t>
  </si>
  <si>
    <t>Capitolo di bilancio</t>
  </si>
  <si>
    <t>Livello retributivo</t>
  </si>
  <si>
    <t>1.01.02.01</t>
  </si>
  <si>
    <t>Segretario Comunale</t>
  </si>
  <si>
    <t>120/2</t>
  </si>
  <si>
    <t>D5O</t>
  </si>
  <si>
    <t>Smiglio Maria</t>
  </si>
  <si>
    <t>Brunetti Silvia</t>
  </si>
  <si>
    <t>C3</t>
  </si>
  <si>
    <t>Luciano Sandra</t>
  </si>
  <si>
    <t>C5</t>
  </si>
  <si>
    <t>C1</t>
  </si>
  <si>
    <t>1.01.03.01</t>
  </si>
  <si>
    <t>Rotolone Dr. Ivano</t>
  </si>
  <si>
    <t>230/2</t>
  </si>
  <si>
    <t>Lerda Gabriella</t>
  </si>
  <si>
    <t>Nuova assunzione</t>
  </si>
  <si>
    <t>230/3</t>
  </si>
  <si>
    <t>1.01.04.01</t>
  </si>
  <si>
    <t>Bersano Letizia</t>
  </si>
  <si>
    <t>340/2</t>
  </si>
  <si>
    <t>1.01.06.01</t>
  </si>
  <si>
    <t>Gosso PierLuigi</t>
  </si>
  <si>
    <t>560/2</t>
  </si>
  <si>
    <t>D6</t>
  </si>
  <si>
    <t xml:space="preserve">Tallone Bruno </t>
  </si>
  <si>
    <t>Tallone Maura</t>
  </si>
  <si>
    <t>B6</t>
  </si>
  <si>
    <t>Giorgis Sara</t>
  </si>
  <si>
    <t>Girardi Andrea</t>
  </si>
  <si>
    <t>1.01.07.01</t>
  </si>
  <si>
    <t>Bottero Paola</t>
  </si>
  <si>
    <t>670/2</t>
  </si>
  <si>
    <t>Pasquale Chiara</t>
  </si>
  <si>
    <t>Bernardi MariaChiara</t>
  </si>
  <si>
    <t>B7</t>
  </si>
  <si>
    <t>1.03.01.01</t>
  </si>
  <si>
    <t>Einaudi Silvio</t>
  </si>
  <si>
    <t>1110/2</t>
  </si>
  <si>
    <t xml:space="preserve">Maisa Fausto </t>
  </si>
  <si>
    <t>Uberto Oreste</t>
  </si>
  <si>
    <t>C2</t>
  </si>
  <si>
    <t>1.08.01.01</t>
  </si>
  <si>
    <t>Bottasso Mario</t>
  </si>
  <si>
    <t>2760/2</t>
  </si>
  <si>
    <t>Bortignon Pietro</t>
  </si>
  <si>
    <t>Eandi Marco</t>
  </si>
  <si>
    <t>Suriano  Antonino</t>
  </si>
  <si>
    <t>B2</t>
  </si>
  <si>
    <t>1.09.04.01</t>
  </si>
  <si>
    <t>Palladino Giovannino</t>
  </si>
  <si>
    <t>4190/2</t>
  </si>
  <si>
    <t>II° Cl.A</t>
  </si>
  <si>
    <t>Reto Lucia</t>
  </si>
  <si>
    <t>Regis Mario</t>
  </si>
  <si>
    <t>TOTALE</t>
  </si>
  <si>
    <t>Giorni lavorativi</t>
  </si>
  <si>
    <t>MESE</t>
  </si>
  <si>
    <t>Altri settori</t>
  </si>
  <si>
    <t>Giorni lavorati</t>
  </si>
  <si>
    <t>Giorni di assenza</t>
  </si>
  <si>
    <t>% Assenza</t>
  </si>
  <si>
    <t>% Presenza</t>
  </si>
  <si>
    <t xml:space="preserve">Totale giorni di presenza </t>
  </si>
  <si>
    <t>Totale persone</t>
  </si>
  <si>
    <t>Giornate teoriche presenza</t>
  </si>
  <si>
    <t>Segr. Comunale</t>
  </si>
  <si>
    <t>Palladino</t>
  </si>
  <si>
    <t>Vigili + Pasquale C.</t>
  </si>
  <si>
    <t>Brignone Rosanna</t>
  </si>
  <si>
    <t>Anno 2011</t>
  </si>
  <si>
    <t>C4</t>
  </si>
  <si>
    <t>A4</t>
  </si>
  <si>
    <t>D4O</t>
  </si>
  <si>
    <t>B4O</t>
  </si>
  <si>
    <t>B3O</t>
  </si>
  <si>
    <t>AGOSTO</t>
  </si>
  <si>
    <t>Mese di settembre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</si>
</sst>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color indexed="12"/>
      <name val="Arial"/>
      <family val="0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/>
    </xf>
    <xf numFmtId="0" fontId="1" fillId="35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35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38" borderId="10" xfId="0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10" fontId="2" fillId="0" borderId="10" xfId="0" applyNumberFormat="1" applyFont="1" applyBorder="1" applyAlignment="1">
      <alignment/>
    </xf>
    <xf numFmtId="10" fontId="0" fillId="0" borderId="10" xfId="0" applyNumberFormat="1" applyBorder="1" applyAlignment="1">
      <alignment horizontal="center"/>
    </xf>
    <xf numFmtId="10" fontId="0" fillId="38" borderId="10" xfId="0" applyNumberFormat="1" applyFill="1" applyBorder="1" applyAlignment="1">
      <alignment horizontal="center"/>
    </xf>
    <xf numFmtId="0" fontId="3" fillId="0" borderId="10" xfId="0" applyFont="1" applyBorder="1" applyAlignment="1">
      <alignment/>
    </xf>
    <xf numFmtId="10" fontId="0" fillId="0" borderId="0" xfId="0" applyNumberFormat="1" applyAlignment="1">
      <alignment/>
    </xf>
    <xf numFmtId="0" fontId="4" fillId="39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4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0" fontId="0" fillId="0" borderId="16" xfId="0" applyFill="1" applyBorder="1" applyAlignment="1">
      <alignment/>
    </xf>
    <xf numFmtId="0" fontId="2" fillId="39" borderId="12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41">
      <selection activeCell="G66" sqref="G66"/>
    </sheetView>
  </sheetViews>
  <sheetFormatPr defaultColWidth="9.140625" defaultRowHeight="12.75"/>
  <cols>
    <col min="1" max="1" width="4.28125" style="0" customWidth="1"/>
    <col min="2" max="2" width="17.7109375" style="0" customWidth="1"/>
    <col min="4" max="4" width="8.421875" style="0" customWidth="1"/>
    <col min="5" max="5" width="7.421875" style="0" customWidth="1"/>
    <col min="6" max="6" width="8.421875" style="0" customWidth="1"/>
    <col min="7" max="8" width="7.00390625" style="0" customWidth="1"/>
    <col min="9" max="9" width="7.8515625" style="0" customWidth="1"/>
    <col min="10" max="10" width="8.28125" style="0" customWidth="1"/>
    <col min="11" max="11" width="7.57421875" style="0" customWidth="1"/>
  </cols>
  <sheetData>
    <row r="1" spans="2:5" ht="12.75">
      <c r="B1" s="32"/>
      <c r="C1" s="32"/>
      <c r="D1" s="32"/>
      <c r="E1" s="32"/>
    </row>
    <row r="2" spans="2:5" ht="25.5">
      <c r="B2" s="1" t="s">
        <v>71</v>
      </c>
      <c r="C2" s="1" t="s">
        <v>70</v>
      </c>
      <c r="D2" s="32"/>
      <c r="E2" s="32"/>
    </row>
    <row r="3" spans="2:5" ht="12.75">
      <c r="B3" s="5" t="s">
        <v>90</v>
      </c>
      <c r="C3" s="1"/>
      <c r="D3" s="32"/>
      <c r="E3" s="32"/>
    </row>
    <row r="4" spans="2:5" ht="12.75">
      <c r="B4" s="1" t="s">
        <v>80</v>
      </c>
      <c r="C4" s="39">
        <v>17</v>
      </c>
      <c r="D4" s="32"/>
      <c r="E4" s="32"/>
    </row>
    <row r="5" spans="2:5" ht="12.75">
      <c r="B5" s="1" t="s">
        <v>72</v>
      </c>
      <c r="C5" s="39">
        <v>22</v>
      </c>
      <c r="D5" s="32"/>
      <c r="E5" s="32"/>
    </row>
    <row r="6" spans="2:5" ht="12.75">
      <c r="B6" s="1" t="s">
        <v>81</v>
      </c>
      <c r="C6" s="39">
        <v>22</v>
      </c>
      <c r="D6" s="32"/>
      <c r="E6" s="32"/>
    </row>
    <row r="7" spans="2:5" ht="15" customHeight="1">
      <c r="B7" s="43" t="s">
        <v>82</v>
      </c>
      <c r="C7" s="39">
        <v>26</v>
      </c>
      <c r="D7" s="32"/>
      <c r="E7" s="32"/>
    </row>
    <row r="8" spans="2:5" ht="12.75">
      <c r="B8" s="32"/>
      <c r="C8" s="32"/>
      <c r="D8" s="32"/>
      <c r="E8" s="32"/>
    </row>
    <row r="10" spans="1:11" ht="33.75">
      <c r="A10" s="6" t="s">
        <v>12</v>
      </c>
      <c r="B10" s="7" t="s">
        <v>13</v>
      </c>
      <c r="C10" s="7" t="s">
        <v>14</v>
      </c>
      <c r="D10" s="8" t="s">
        <v>15</v>
      </c>
      <c r="E10" s="21" t="s">
        <v>74</v>
      </c>
      <c r="F10" s="21" t="s">
        <v>73</v>
      </c>
      <c r="G10" s="21" t="s">
        <v>70</v>
      </c>
      <c r="H10" s="21" t="s">
        <v>78</v>
      </c>
      <c r="I10" s="21" t="s">
        <v>79</v>
      </c>
      <c r="J10" s="27" t="s">
        <v>76</v>
      </c>
      <c r="K10" s="27" t="s">
        <v>75</v>
      </c>
    </row>
    <row r="11" spans="1:4" ht="12.75">
      <c r="A11" s="46" t="s">
        <v>16</v>
      </c>
      <c r="B11" s="47"/>
      <c r="C11" s="47"/>
      <c r="D11" s="48"/>
    </row>
    <row r="12" spans="1:11" ht="12.75">
      <c r="A12" s="9">
        <v>1</v>
      </c>
      <c r="B12" s="10" t="s">
        <v>17</v>
      </c>
      <c r="C12" s="11" t="s">
        <v>18</v>
      </c>
      <c r="D12" s="11" t="s">
        <v>66</v>
      </c>
      <c r="E12" s="40">
        <f>+G12-F12</f>
        <v>0</v>
      </c>
      <c r="F12" s="41">
        <v>17</v>
      </c>
      <c r="G12" s="42">
        <f>+C4</f>
        <v>17</v>
      </c>
      <c r="H12" s="2"/>
      <c r="I12" s="2"/>
      <c r="J12" s="2"/>
      <c r="K12" s="2"/>
    </row>
    <row r="13" spans="1:11" ht="12.75">
      <c r="A13" s="9">
        <v>2</v>
      </c>
      <c r="B13" s="12" t="s">
        <v>21</v>
      </c>
      <c r="C13" s="11" t="s">
        <v>18</v>
      </c>
      <c r="D13" s="11" t="s">
        <v>85</v>
      </c>
      <c r="E13" s="40">
        <f>+G13-F13</f>
        <v>2.5</v>
      </c>
      <c r="F13" s="41">
        <v>19.5</v>
      </c>
      <c r="G13" s="2">
        <f>+C5</f>
        <v>22</v>
      </c>
      <c r="H13" s="2"/>
      <c r="I13" s="2"/>
      <c r="J13" s="2"/>
      <c r="K13" s="2"/>
    </row>
    <row r="14" spans="1:11" ht="12.75">
      <c r="A14" s="14"/>
      <c r="B14" s="25" t="s">
        <v>69</v>
      </c>
      <c r="C14" s="36"/>
      <c r="D14" s="11"/>
      <c r="E14" s="4">
        <f>SUM(E12:E13)</f>
        <v>2.5</v>
      </c>
      <c r="F14" s="4">
        <f>SUM(F12:F13)</f>
        <v>36.5</v>
      </c>
      <c r="G14" s="4">
        <f>SUM(G12:G13)</f>
        <v>39</v>
      </c>
      <c r="H14" s="4">
        <v>2</v>
      </c>
      <c r="I14" s="4">
        <f>+(G12*1)+(G13*1)</f>
        <v>39</v>
      </c>
      <c r="J14" s="33">
        <f>+F14/I14</f>
        <v>0.9358974358974359</v>
      </c>
      <c r="K14" s="33">
        <f>+E14/I14</f>
        <v>0.0641025641025641</v>
      </c>
    </row>
    <row r="15" spans="1:4" ht="12.75">
      <c r="A15" s="18"/>
      <c r="B15" s="18"/>
      <c r="C15" s="18"/>
      <c r="D15" s="18"/>
    </row>
    <row r="16" spans="1:11" ht="12.75">
      <c r="A16" s="9">
        <v>1</v>
      </c>
      <c r="B16" s="12" t="s">
        <v>6</v>
      </c>
      <c r="C16" s="11" t="s">
        <v>18</v>
      </c>
      <c r="D16" s="11" t="s">
        <v>19</v>
      </c>
      <c r="E16" s="40">
        <f>+G16-F16</f>
        <v>1</v>
      </c>
      <c r="F16" s="41">
        <v>21</v>
      </c>
      <c r="G16" s="2">
        <f>+C5</f>
        <v>22</v>
      </c>
      <c r="H16" s="2"/>
      <c r="I16" s="2"/>
      <c r="J16" s="2"/>
      <c r="K16" s="2"/>
    </row>
    <row r="17" spans="1:11" ht="12.75">
      <c r="A17" s="9">
        <v>2</v>
      </c>
      <c r="B17" s="12" t="s">
        <v>20</v>
      </c>
      <c r="C17" s="11" t="s">
        <v>18</v>
      </c>
      <c r="D17" s="11" t="s">
        <v>41</v>
      </c>
      <c r="E17" s="40">
        <f>+G17-F17</f>
        <v>10</v>
      </c>
      <c r="F17" s="41">
        <v>12</v>
      </c>
      <c r="G17" s="2">
        <f>+C5</f>
        <v>22</v>
      </c>
      <c r="H17" s="2"/>
      <c r="I17" s="2"/>
      <c r="J17" s="2"/>
      <c r="K17" s="2"/>
    </row>
    <row r="18" spans="1:11" ht="12.75">
      <c r="A18" s="9">
        <v>3</v>
      </c>
      <c r="B18" s="12" t="s">
        <v>23</v>
      </c>
      <c r="C18" s="11" t="s">
        <v>18</v>
      </c>
      <c r="D18" s="11" t="s">
        <v>24</v>
      </c>
      <c r="E18" s="40">
        <f>+G18-F18</f>
        <v>1</v>
      </c>
      <c r="F18" s="41">
        <v>21</v>
      </c>
      <c r="G18" s="2">
        <f>+C5</f>
        <v>22</v>
      </c>
      <c r="H18" s="2"/>
      <c r="I18" s="2"/>
      <c r="J18" s="2"/>
      <c r="K18" s="2"/>
    </row>
    <row r="19" spans="1:11" ht="12.75">
      <c r="A19" s="9">
        <v>4</v>
      </c>
      <c r="B19" s="11" t="s">
        <v>67</v>
      </c>
      <c r="C19" s="11" t="s">
        <v>18</v>
      </c>
      <c r="D19" s="11" t="s">
        <v>55</v>
      </c>
      <c r="E19" s="40">
        <f>+G19-F19</f>
        <v>2</v>
      </c>
      <c r="F19" s="41">
        <v>20</v>
      </c>
      <c r="G19" s="2">
        <f>+C5</f>
        <v>22</v>
      </c>
      <c r="H19" s="2"/>
      <c r="I19" s="2"/>
      <c r="J19" s="2"/>
      <c r="K19" s="2"/>
    </row>
    <row r="20" spans="1:11" ht="12.75">
      <c r="A20" s="14"/>
      <c r="B20" s="25" t="s">
        <v>69</v>
      </c>
      <c r="C20" s="11"/>
      <c r="D20" s="11"/>
      <c r="E20" s="4"/>
      <c r="F20" s="4"/>
      <c r="G20" s="2"/>
      <c r="H20" s="4"/>
      <c r="I20" s="4"/>
      <c r="J20" s="33"/>
      <c r="K20" s="33"/>
    </row>
    <row r="21" spans="1:4" ht="12.75">
      <c r="A21" s="16"/>
      <c r="B21" s="24"/>
      <c r="C21" s="24"/>
      <c r="D21" s="24"/>
    </row>
    <row r="22" spans="1:4" ht="12.75">
      <c r="A22" s="49" t="s">
        <v>44</v>
      </c>
      <c r="B22" s="50"/>
      <c r="C22" s="50"/>
      <c r="D22" s="51"/>
    </row>
    <row r="23" spans="1:11" ht="12.75">
      <c r="A23" s="9">
        <v>5</v>
      </c>
      <c r="B23" s="12" t="s">
        <v>45</v>
      </c>
      <c r="C23" s="14" t="s">
        <v>46</v>
      </c>
      <c r="D23" s="14" t="s">
        <v>85</v>
      </c>
      <c r="E23" s="40">
        <f>+G23-F23</f>
        <v>0.5</v>
      </c>
      <c r="F23" s="41">
        <v>21.5</v>
      </c>
      <c r="G23" s="2">
        <f>+C5</f>
        <v>22</v>
      </c>
      <c r="H23" s="2"/>
      <c r="I23" s="2"/>
      <c r="J23" s="2"/>
      <c r="K23" s="2"/>
    </row>
    <row r="24" spans="1:11" ht="12.75">
      <c r="A24" s="9">
        <v>6</v>
      </c>
      <c r="B24" s="12" t="s">
        <v>47</v>
      </c>
      <c r="C24" s="14" t="s">
        <v>46</v>
      </c>
      <c r="D24" s="14" t="s">
        <v>22</v>
      </c>
      <c r="E24" s="40">
        <f>+G24-F24</f>
        <v>0.5</v>
      </c>
      <c r="F24" s="41">
        <v>25.5</v>
      </c>
      <c r="G24" s="44">
        <f>+C7</f>
        <v>26</v>
      </c>
      <c r="H24" s="2"/>
      <c r="I24" s="2"/>
      <c r="J24" s="2"/>
      <c r="K24" s="2"/>
    </row>
    <row r="25" spans="1:11" ht="12.75">
      <c r="A25" s="9">
        <v>7</v>
      </c>
      <c r="B25" s="12" t="s">
        <v>48</v>
      </c>
      <c r="C25" s="14" t="s">
        <v>46</v>
      </c>
      <c r="D25" s="14" t="s">
        <v>49</v>
      </c>
      <c r="E25" s="40">
        <f>+G25-F25</f>
        <v>12</v>
      </c>
      <c r="F25" s="41">
        <v>10</v>
      </c>
      <c r="G25" s="44">
        <f>+C5</f>
        <v>22</v>
      </c>
      <c r="H25" s="2"/>
      <c r="I25" s="2"/>
      <c r="J25" s="2"/>
      <c r="K25" s="2"/>
    </row>
    <row r="26" spans="1:13" ht="12.75">
      <c r="A26" s="14"/>
      <c r="B26" s="25" t="s">
        <v>69</v>
      </c>
      <c r="C26" s="11"/>
      <c r="D26" s="11"/>
      <c r="E26" s="4">
        <f>SUM(E16:E25)</f>
        <v>27</v>
      </c>
      <c r="F26" s="4">
        <f>SUM(F16:F25)</f>
        <v>131</v>
      </c>
      <c r="G26" s="4">
        <f>SUM(G16:G25)</f>
        <v>158</v>
      </c>
      <c r="H26" s="4">
        <v>7</v>
      </c>
      <c r="I26" s="4">
        <f>+(6*G16)+(1*G24)</f>
        <v>158</v>
      </c>
      <c r="J26" s="33">
        <f>+F26/I26</f>
        <v>0.8291139240506329</v>
      </c>
      <c r="K26" s="33">
        <f>100%-J26</f>
        <v>0.1708860759493671</v>
      </c>
      <c r="M26" s="37"/>
    </row>
    <row r="27" spans="1:12" ht="12.75">
      <c r="A27" s="13"/>
      <c r="B27" s="13"/>
      <c r="C27" s="13"/>
      <c r="D27" s="13"/>
      <c r="L27" s="26"/>
    </row>
    <row r="28" spans="1:12" ht="12.75">
      <c r="A28" s="52" t="s">
        <v>26</v>
      </c>
      <c r="B28" s="53"/>
      <c r="C28" s="53"/>
      <c r="D28" s="53"/>
      <c r="L28" s="26"/>
    </row>
    <row r="29" spans="1:11" ht="12.75">
      <c r="A29" s="9">
        <v>1</v>
      </c>
      <c r="B29" s="12" t="s">
        <v>27</v>
      </c>
      <c r="C29" s="14" t="s">
        <v>28</v>
      </c>
      <c r="D29" s="14" t="s">
        <v>19</v>
      </c>
      <c r="E29" s="40">
        <f>+G29-F29</f>
        <v>2.5</v>
      </c>
      <c r="F29" s="41">
        <v>19.5</v>
      </c>
      <c r="G29" s="2">
        <f>+C5</f>
        <v>22</v>
      </c>
      <c r="H29" s="2"/>
      <c r="I29" s="2"/>
      <c r="J29" s="2"/>
      <c r="K29" s="2"/>
    </row>
    <row r="30" spans="1:11" ht="12.75">
      <c r="A30" s="9">
        <v>2</v>
      </c>
      <c r="B30" s="12" t="s">
        <v>29</v>
      </c>
      <c r="C30" s="14" t="s">
        <v>28</v>
      </c>
      <c r="D30" s="14" t="s">
        <v>24</v>
      </c>
      <c r="E30" s="40">
        <f>+G30-F30</f>
        <v>10</v>
      </c>
      <c r="F30" s="41">
        <v>12</v>
      </c>
      <c r="G30" s="2">
        <f>+C5</f>
        <v>22</v>
      </c>
      <c r="H30" s="2"/>
      <c r="I30" s="2"/>
      <c r="J30" s="2"/>
      <c r="K30" s="2"/>
    </row>
    <row r="31" spans="1:11" ht="12.75">
      <c r="A31" s="9">
        <v>3</v>
      </c>
      <c r="B31" s="12" t="s">
        <v>83</v>
      </c>
      <c r="C31" s="14" t="s">
        <v>31</v>
      </c>
      <c r="D31" s="14" t="s">
        <v>55</v>
      </c>
      <c r="E31" s="40">
        <f>+G31-F31</f>
        <v>1</v>
      </c>
      <c r="F31" s="41">
        <v>21</v>
      </c>
      <c r="G31" s="2">
        <f>+C5</f>
        <v>22</v>
      </c>
      <c r="H31" s="2"/>
      <c r="I31" s="2"/>
      <c r="J31" s="2"/>
      <c r="K31" s="2"/>
    </row>
    <row r="32" spans="1:4" ht="12.75">
      <c r="A32" s="16"/>
      <c r="B32" s="16"/>
      <c r="C32" s="16"/>
      <c r="D32" s="16"/>
    </row>
    <row r="33" spans="1:4" ht="12.75">
      <c r="A33" s="54" t="s">
        <v>32</v>
      </c>
      <c r="B33" s="55"/>
      <c r="C33" s="55"/>
      <c r="D33" s="55"/>
    </row>
    <row r="34" spans="1:11" ht="12.75">
      <c r="A34" s="9">
        <v>4</v>
      </c>
      <c r="B34" s="12" t="s">
        <v>33</v>
      </c>
      <c r="C34" s="14" t="s">
        <v>34</v>
      </c>
      <c r="D34" s="14" t="s">
        <v>24</v>
      </c>
      <c r="E34" s="40">
        <f>+G34-F34</f>
        <v>2.5</v>
      </c>
      <c r="F34" s="41">
        <v>19.5</v>
      </c>
      <c r="G34" s="2">
        <f>+C5</f>
        <v>22</v>
      </c>
      <c r="H34" s="2"/>
      <c r="I34" s="2"/>
      <c r="J34" s="2"/>
      <c r="K34" s="2"/>
    </row>
    <row r="35" spans="1:11" ht="12.75">
      <c r="A35" s="14"/>
      <c r="B35" s="25" t="s">
        <v>69</v>
      </c>
      <c r="C35" s="11"/>
      <c r="D35" s="11"/>
      <c r="E35" s="4">
        <f>SUM(E29:E34)</f>
        <v>16</v>
      </c>
      <c r="F35" s="4">
        <f>SUM(F29:F34)</f>
        <v>72</v>
      </c>
      <c r="G35" s="4">
        <f>SUM(G29:G34)</f>
        <v>88</v>
      </c>
      <c r="H35" s="4">
        <v>4</v>
      </c>
      <c r="I35" s="4">
        <f>+H35*G34</f>
        <v>88</v>
      </c>
      <c r="J35" s="33">
        <f>+F35/I35</f>
        <v>0.8181818181818182</v>
      </c>
      <c r="K35" s="33">
        <f>100%-J35</f>
        <v>0.18181818181818177</v>
      </c>
    </row>
    <row r="36" spans="1:4" ht="12.75">
      <c r="A36" s="17"/>
      <c r="B36" s="17"/>
      <c r="C36" s="17"/>
      <c r="D36" s="17"/>
    </row>
    <row r="37" spans="1:4" ht="12.75">
      <c r="A37" s="56" t="s">
        <v>35</v>
      </c>
      <c r="B37" s="57"/>
      <c r="C37" s="57"/>
      <c r="D37" s="57"/>
    </row>
    <row r="38" spans="1:11" ht="12.75">
      <c r="A38" s="9">
        <v>1</v>
      </c>
      <c r="B38" s="12" t="s">
        <v>36</v>
      </c>
      <c r="C38" s="18" t="s">
        <v>37</v>
      </c>
      <c r="D38" s="14" t="s">
        <v>38</v>
      </c>
      <c r="E38" s="40">
        <f>+G38-F38</f>
        <v>2</v>
      </c>
      <c r="F38" s="41">
        <v>20</v>
      </c>
      <c r="G38" s="2">
        <f>+C5</f>
        <v>22</v>
      </c>
      <c r="H38" s="2"/>
      <c r="I38" s="2"/>
      <c r="J38" s="2"/>
      <c r="K38" s="2"/>
    </row>
    <row r="39" spans="1:11" ht="12.75">
      <c r="A39" s="9">
        <v>2</v>
      </c>
      <c r="B39" s="12" t="s">
        <v>40</v>
      </c>
      <c r="C39" s="18" t="s">
        <v>37</v>
      </c>
      <c r="D39" s="14" t="s">
        <v>49</v>
      </c>
      <c r="E39" s="40">
        <f>+G39-F39</f>
        <v>2</v>
      </c>
      <c r="F39" s="41">
        <v>20</v>
      </c>
      <c r="G39" s="2">
        <f>+C5</f>
        <v>22</v>
      </c>
      <c r="H39" s="2"/>
      <c r="I39" s="2"/>
      <c r="J39" s="2"/>
      <c r="K39" s="2"/>
    </row>
    <row r="40" spans="1:11" ht="12.75">
      <c r="A40" s="20">
        <v>3</v>
      </c>
      <c r="B40" s="12" t="s">
        <v>43</v>
      </c>
      <c r="C40" s="18" t="s">
        <v>37</v>
      </c>
      <c r="D40" s="14" t="s">
        <v>25</v>
      </c>
      <c r="E40" s="40">
        <f>+G40-F40</f>
        <v>0</v>
      </c>
      <c r="F40" s="41">
        <v>22</v>
      </c>
      <c r="G40" s="2">
        <f>+C5</f>
        <v>22</v>
      </c>
      <c r="H40" s="2"/>
      <c r="I40" s="2"/>
      <c r="J40" s="2"/>
      <c r="K40" s="2"/>
    </row>
    <row r="41" spans="1:4" ht="12.75">
      <c r="A41" s="17"/>
      <c r="B41" s="16"/>
      <c r="C41" s="16"/>
      <c r="D41" s="16"/>
    </row>
    <row r="42" spans="1:4" ht="12.75">
      <c r="A42" s="56" t="s">
        <v>56</v>
      </c>
      <c r="B42" s="57"/>
      <c r="C42" s="57"/>
      <c r="D42" s="57"/>
    </row>
    <row r="43" spans="1:11" ht="12.75">
      <c r="A43" s="9">
        <v>4</v>
      </c>
      <c r="B43" s="23" t="s">
        <v>57</v>
      </c>
      <c r="C43" s="14" t="s">
        <v>58</v>
      </c>
      <c r="D43" s="14" t="s">
        <v>41</v>
      </c>
      <c r="E43" s="40">
        <f>+G43-F43</f>
        <v>2</v>
      </c>
      <c r="F43" s="41">
        <v>20</v>
      </c>
      <c r="G43" s="2">
        <f>+C5</f>
        <v>22</v>
      </c>
      <c r="H43" s="2"/>
      <c r="I43" s="2"/>
      <c r="J43" s="2"/>
      <c r="K43" s="2"/>
    </row>
    <row r="44" spans="1:11" ht="12.75">
      <c r="A44" s="9">
        <v>5</v>
      </c>
      <c r="B44" s="12" t="s">
        <v>59</v>
      </c>
      <c r="C44" s="14" t="s">
        <v>58</v>
      </c>
      <c r="D44" s="14" t="s">
        <v>88</v>
      </c>
      <c r="E44" s="40">
        <f>+G44-F44</f>
        <v>0</v>
      </c>
      <c r="F44" s="41">
        <v>22</v>
      </c>
      <c r="G44" s="2">
        <f>+C5</f>
        <v>22</v>
      </c>
      <c r="H44" s="2"/>
      <c r="I44" s="2"/>
      <c r="J44" s="2"/>
      <c r="K44" s="2"/>
    </row>
    <row r="45" spans="1:11" ht="12.75">
      <c r="A45" s="9">
        <v>6</v>
      </c>
      <c r="B45" s="12" t="s">
        <v>60</v>
      </c>
      <c r="C45" s="14" t="s">
        <v>58</v>
      </c>
      <c r="D45" s="14" t="s">
        <v>89</v>
      </c>
      <c r="E45" s="40">
        <f>+G45-F45</f>
        <v>3</v>
      </c>
      <c r="F45" s="41">
        <v>19</v>
      </c>
      <c r="G45" s="2">
        <f>+C5</f>
        <v>22</v>
      </c>
      <c r="H45" s="2"/>
      <c r="I45" s="2"/>
      <c r="J45" s="2"/>
      <c r="K45" s="2"/>
    </row>
    <row r="46" spans="1:11" ht="12.75">
      <c r="A46" s="9">
        <v>7</v>
      </c>
      <c r="B46" s="14" t="s">
        <v>61</v>
      </c>
      <c r="C46" s="14" t="s">
        <v>58</v>
      </c>
      <c r="D46" s="14" t="s">
        <v>62</v>
      </c>
      <c r="E46" s="40">
        <f>+G46-F46</f>
        <v>2</v>
      </c>
      <c r="F46" s="41">
        <v>20</v>
      </c>
      <c r="G46" s="2">
        <f>+C5</f>
        <v>22</v>
      </c>
      <c r="H46" s="2"/>
      <c r="I46" s="2"/>
      <c r="J46" s="2"/>
      <c r="K46" s="2"/>
    </row>
    <row r="47" spans="1:4" ht="12.75">
      <c r="A47" s="17"/>
      <c r="B47" s="17"/>
      <c r="C47" s="17"/>
      <c r="D47" s="17"/>
    </row>
    <row r="48" spans="1:4" ht="12.75">
      <c r="A48" s="54" t="s">
        <v>63</v>
      </c>
      <c r="B48" s="55"/>
      <c r="C48" s="55"/>
      <c r="D48" s="55"/>
    </row>
    <row r="49" spans="1:11" ht="12.75">
      <c r="A49" s="9">
        <v>8</v>
      </c>
      <c r="B49" s="12" t="s">
        <v>64</v>
      </c>
      <c r="C49" s="14" t="s">
        <v>65</v>
      </c>
      <c r="D49" s="14" t="s">
        <v>86</v>
      </c>
      <c r="E49" s="40">
        <f>+G49-F49</f>
        <v>3</v>
      </c>
      <c r="F49" s="41">
        <v>19</v>
      </c>
      <c r="G49" s="2">
        <f>+C6</f>
        <v>22</v>
      </c>
      <c r="H49" s="2"/>
      <c r="I49" s="2"/>
      <c r="J49" s="2"/>
      <c r="K49" s="2"/>
    </row>
    <row r="50" spans="1:11" ht="12.75">
      <c r="A50" s="14"/>
      <c r="B50" s="25" t="s">
        <v>69</v>
      </c>
      <c r="C50" s="11"/>
      <c r="D50" s="11"/>
      <c r="E50" s="4">
        <f>SUM(E38:E49)</f>
        <v>14</v>
      </c>
      <c r="F50" s="4">
        <f>SUM(F38:F49)</f>
        <v>162</v>
      </c>
      <c r="G50" s="4">
        <f>SUM(G38:G49)</f>
        <v>176</v>
      </c>
      <c r="H50" s="4">
        <v>8</v>
      </c>
      <c r="I50" s="4">
        <f>+(7*G46)+(1*G49)</f>
        <v>176</v>
      </c>
      <c r="J50" s="33">
        <f>+F50/I50</f>
        <v>0.9204545454545454</v>
      </c>
      <c r="K50" s="33">
        <f>100%-J50</f>
        <v>0.07954545454545459</v>
      </c>
    </row>
    <row r="51" spans="1:4" ht="12.75">
      <c r="A51" s="17"/>
      <c r="B51" s="16"/>
      <c r="C51" s="16"/>
      <c r="D51" s="16"/>
    </row>
    <row r="52" spans="1:4" ht="12.75">
      <c r="A52" s="56" t="s">
        <v>35</v>
      </c>
      <c r="B52" s="57"/>
      <c r="C52" s="57"/>
      <c r="D52" s="57"/>
    </row>
    <row r="53" spans="1:11" ht="12.75">
      <c r="A53" s="9">
        <v>1</v>
      </c>
      <c r="B53" s="12" t="s">
        <v>39</v>
      </c>
      <c r="C53" s="17" t="s">
        <v>37</v>
      </c>
      <c r="D53" s="19" t="s">
        <v>19</v>
      </c>
      <c r="E53" s="40">
        <f>+G53-F53</f>
        <v>0</v>
      </c>
      <c r="F53" s="41">
        <v>22</v>
      </c>
      <c r="G53" s="2">
        <f>+C5</f>
        <v>22</v>
      </c>
      <c r="H53" s="2"/>
      <c r="I53" s="2"/>
      <c r="J53" s="2"/>
      <c r="K53" s="2"/>
    </row>
    <row r="54" spans="1:11" ht="12.75">
      <c r="A54" s="9">
        <v>2</v>
      </c>
      <c r="B54" s="12" t="s">
        <v>42</v>
      </c>
      <c r="C54" s="18" t="s">
        <v>37</v>
      </c>
      <c r="D54" s="14" t="s">
        <v>55</v>
      </c>
      <c r="E54" s="40">
        <f>+G54-F54</f>
        <v>2</v>
      </c>
      <c r="F54" s="41">
        <v>20</v>
      </c>
      <c r="G54" s="2">
        <f>+C5</f>
        <v>22</v>
      </c>
      <c r="H54" s="2"/>
      <c r="I54" s="2"/>
      <c r="J54" s="2"/>
      <c r="K54" s="2"/>
    </row>
    <row r="55" spans="1:11" ht="12.75">
      <c r="A55" s="14"/>
      <c r="B55" s="25" t="s">
        <v>69</v>
      </c>
      <c r="C55" s="11"/>
      <c r="D55" s="11"/>
      <c r="E55" s="4">
        <f>SUM(E53:E54)</f>
        <v>2</v>
      </c>
      <c r="F55" s="4">
        <f>SUM(F53:F54)</f>
        <v>42</v>
      </c>
      <c r="G55" s="4">
        <f>SUM(G53:G54)</f>
        <v>44</v>
      </c>
      <c r="H55" s="4">
        <v>2</v>
      </c>
      <c r="I55" s="4">
        <f>+H55*G54</f>
        <v>44</v>
      </c>
      <c r="J55" s="33">
        <f>+F55/I55</f>
        <v>0.9545454545454546</v>
      </c>
      <c r="K55" s="33">
        <f>100%-J55</f>
        <v>0.045454545454545414</v>
      </c>
    </row>
    <row r="56" spans="1:4" ht="12.75">
      <c r="A56" s="17"/>
      <c r="B56" s="16"/>
      <c r="C56" s="16"/>
      <c r="D56" s="16"/>
    </row>
    <row r="57" spans="1:4" ht="12.75">
      <c r="A57" s="54" t="s">
        <v>50</v>
      </c>
      <c r="B57" s="55"/>
      <c r="C57" s="55"/>
      <c r="D57" s="55"/>
    </row>
    <row r="58" spans="1:11" ht="12.75">
      <c r="A58" s="9">
        <v>1</v>
      </c>
      <c r="B58" s="22" t="s">
        <v>7</v>
      </c>
      <c r="C58" s="14" t="s">
        <v>52</v>
      </c>
      <c r="D58" s="14" t="s">
        <v>87</v>
      </c>
      <c r="E58" s="40">
        <f>+G58-F58</f>
        <v>10</v>
      </c>
      <c r="F58" s="41">
        <v>12</v>
      </c>
      <c r="G58" s="2">
        <f>+C5</f>
        <v>22</v>
      </c>
      <c r="H58" s="2"/>
      <c r="I58" s="2"/>
      <c r="J58" s="2"/>
      <c r="K58" s="2"/>
    </row>
    <row r="59" spans="1:11" ht="12.75">
      <c r="A59" s="9">
        <v>2</v>
      </c>
      <c r="B59" s="12" t="s">
        <v>51</v>
      </c>
      <c r="C59" s="14" t="s">
        <v>52</v>
      </c>
      <c r="D59" s="14" t="s">
        <v>24</v>
      </c>
      <c r="E59" s="40">
        <f>+G59-F59</f>
        <v>0</v>
      </c>
      <c r="F59" s="41">
        <v>26</v>
      </c>
      <c r="G59" s="2">
        <f>+C7</f>
        <v>26</v>
      </c>
      <c r="H59" s="2"/>
      <c r="I59" s="2"/>
      <c r="J59" s="2"/>
      <c r="K59" s="2"/>
    </row>
    <row r="60" spans="1:11" ht="12.75">
      <c r="A60" s="9">
        <v>3</v>
      </c>
      <c r="B60" s="12" t="s">
        <v>53</v>
      </c>
      <c r="C60" s="14" t="s">
        <v>52</v>
      </c>
      <c r="D60" s="14" t="s">
        <v>24</v>
      </c>
      <c r="E60" s="40">
        <f>+G60-F60</f>
        <v>0</v>
      </c>
      <c r="F60" s="41">
        <v>26</v>
      </c>
      <c r="G60" s="44">
        <f>+C7</f>
        <v>26</v>
      </c>
      <c r="H60" s="2"/>
      <c r="I60" s="2"/>
      <c r="J60" s="2"/>
      <c r="K60" s="2"/>
    </row>
    <row r="61" spans="1:11" ht="12.75">
      <c r="A61" s="9">
        <v>4</v>
      </c>
      <c r="B61" s="12" t="s">
        <v>54</v>
      </c>
      <c r="C61" s="14" t="s">
        <v>52</v>
      </c>
      <c r="D61" s="14" t="s">
        <v>22</v>
      </c>
      <c r="E61" s="40">
        <f>+G61-F61</f>
        <v>26</v>
      </c>
      <c r="F61" s="41">
        <v>0</v>
      </c>
      <c r="G61" s="44">
        <f>C7</f>
        <v>26</v>
      </c>
      <c r="H61" s="2"/>
      <c r="I61" s="2"/>
      <c r="J61" s="2"/>
      <c r="K61" s="2"/>
    </row>
    <row r="62" spans="1:11" ht="12.75">
      <c r="A62" s="9">
        <v>5</v>
      </c>
      <c r="B62" s="14" t="s">
        <v>68</v>
      </c>
      <c r="C62" s="14" t="s">
        <v>52</v>
      </c>
      <c r="D62" s="14" t="s">
        <v>25</v>
      </c>
      <c r="E62" s="40">
        <f>+G62-F62</f>
        <v>2</v>
      </c>
      <c r="F62" s="41">
        <v>24</v>
      </c>
      <c r="G62" s="2">
        <f>+C7</f>
        <v>26</v>
      </c>
      <c r="H62" s="2"/>
      <c r="I62" s="2"/>
      <c r="J62" s="2"/>
      <c r="K62" s="2"/>
    </row>
    <row r="63" spans="1:11" ht="12.75">
      <c r="A63" s="15"/>
      <c r="B63" s="14" t="s">
        <v>30</v>
      </c>
      <c r="C63" s="14" t="s">
        <v>52</v>
      </c>
      <c r="D63" s="14" t="s">
        <v>25</v>
      </c>
      <c r="E63" s="2"/>
      <c r="F63" s="2"/>
      <c r="G63" s="2"/>
      <c r="H63" s="2"/>
      <c r="I63" s="2"/>
      <c r="J63" s="2"/>
      <c r="K63" s="2"/>
    </row>
    <row r="64" spans="1:11" ht="12.75">
      <c r="A64" s="14"/>
      <c r="B64" s="25" t="s">
        <v>69</v>
      </c>
      <c r="C64" s="11"/>
      <c r="D64" s="11"/>
      <c r="E64" s="4">
        <f>SUM(E58:E63)</f>
        <v>38</v>
      </c>
      <c r="F64" s="4">
        <f>SUM(F58:F63)</f>
        <v>88</v>
      </c>
      <c r="G64" s="4">
        <f>SUM(G58:G63)</f>
        <v>126</v>
      </c>
      <c r="H64" s="4">
        <v>5</v>
      </c>
      <c r="I64" s="4">
        <f>+(1*G58)+(1*G59)+(1*G60)+(1*G61)+(1*G62)</f>
        <v>126</v>
      </c>
      <c r="J64" s="33">
        <f>+F64/I64</f>
        <v>0.6984126984126984</v>
      </c>
      <c r="K64" s="33">
        <f>100%-J64</f>
        <v>0.3015873015873016</v>
      </c>
    </row>
    <row r="66" spans="5:7" ht="12.75">
      <c r="E66" s="45">
        <f>+E14+E26+E35+E50+E55+E64</f>
        <v>99.5</v>
      </c>
      <c r="F66" s="45">
        <f>+F14+F26+F35+F50+F55+F64</f>
        <v>531.5</v>
      </c>
      <c r="G66" s="36">
        <f>+G14+G26+G35+G50+G55+G64</f>
        <v>631</v>
      </c>
    </row>
  </sheetData>
  <sheetProtection/>
  <mergeCells count="9">
    <mergeCell ref="A11:D11"/>
    <mergeCell ref="A22:D22"/>
    <mergeCell ref="A28:D28"/>
    <mergeCell ref="A33:D33"/>
    <mergeCell ref="A57:D57"/>
    <mergeCell ref="A37:D37"/>
    <mergeCell ref="A42:D42"/>
    <mergeCell ref="A48:D48"/>
    <mergeCell ref="A52:D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1.8515625" style="0" customWidth="1"/>
    <col min="2" max="2" width="10.140625" style="0" customWidth="1"/>
    <col min="3" max="3" width="19.421875" style="0" customWidth="1"/>
    <col min="4" max="4" width="14.57421875" style="0" customWidth="1"/>
    <col min="6" max="6" width="10.00390625" style="0" customWidth="1"/>
  </cols>
  <sheetData>
    <row r="4" spans="1:6" ht="12.75">
      <c r="A4" s="58" t="s">
        <v>84</v>
      </c>
      <c r="B4" s="59"/>
      <c r="C4" s="59"/>
      <c r="D4" s="59"/>
      <c r="E4" s="59"/>
      <c r="F4" s="59"/>
    </row>
    <row r="5" ht="12.75">
      <c r="A5" s="38" t="s">
        <v>91</v>
      </c>
    </row>
    <row r="6" spans="1:6" ht="57.75" customHeight="1">
      <c r="A6" s="30" t="s">
        <v>0</v>
      </c>
      <c r="B6" s="30" t="s">
        <v>1</v>
      </c>
      <c r="C6" s="30" t="s">
        <v>2</v>
      </c>
      <c r="D6" s="30" t="s">
        <v>77</v>
      </c>
      <c r="E6" s="30" t="s">
        <v>75</v>
      </c>
      <c r="F6" s="30" t="s">
        <v>76</v>
      </c>
    </row>
    <row r="7" spans="1:6" ht="12.75">
      <c r="A7" s="2" t="s">
        <v>8</v>
      </c>
      <c r="B7" s="3">
        <v>2</v>
      </c>
      <c r="C7" s="29">
        <f>+'Assenze mensili'!E14</f>
        <v>2.5</v>
      </c>
      <c r="D7" s="29">
        <f>+'Assenze mensili'!F14</f>
        <v>36.5</v>
      </c>
      <c r="E7" s="34">
        <f>+'Assenze mensili'!K14</f>
        <v>0.0641025641025641</v>
      </c>
      <c r="F7" s="34">
        <f>+'Assenze mensili'!J14</f>
        <v>0.9358974358974359</v>
      </c>
    </row>
    <row r="8" spans="1:6" ht="12.75">
      <c r="A8" s="2" t="s">
        <v>9</v>
      </c>
      <c r="B8" s="3">
        <v>7</v>
      </c>
      <c r="C8" s="29">
        <f>+'Assenze mensili'!E26</f>
        <v>27</v>
      </c>
      <c r="D8" s="29">
        <f>+'Assenze mensili'!F26</f>
        <v>131</v>
      </c>
      <c r="E8" s="34">
        <f>+'Assenze mensili'!K26</f>
        <v>0.1708860759493671</v>
      </c>
      <c r="F8" s="34">
        <f>+'Assenze mensili'!J26</f>
        <v>0.8291139240506329</v>
      </c>
    </row>
    <row r="9" spans="1:6" ht="12.75">
      <c r="A9" s="2" t="s">
        <v>3</v>
      </c>
      <c r="B9" s="3">
        <v>4</v>
      </c>
      <c r="C9" s="29">
        <f>+'Assenze mensili'!E35</f>
        <v>16</v>
      </c>
      <c r="D9" s="29">
        <f>+'Assenze mensili'!F35</f>
        <v>72</v>
      </c>
      <c r="E9" s="34">
        <f>+'Assenze mensili'!K35</f>
        <v>0.18181818181818177</v>
      </c>
      <c r="F9" s="34">
        <f>+'Assenze mensili'!J35</f>
        <v>0.8181818181818182</v>
      </c>
    </row>
    <row r="10" spans="1:6" ht="12.75">
      <c r="A10" s="2" t="s">
        <v>11</v>
      </c>
      <c r="B10" s="3">
        <v>8</v>
      </c>
      <c r="C10" s="29">
        <f>+'Assenze mensili'!E50</f>
        <v>14</v>
      </c>
      <c r="D10" s="29">
        <f>+'Assenze mensili'!F50</f>
        <v>162</v>
      </c>
      <c r="E10" s="34">
        <f>+'Assenze mensili'!K50</f>
        <v>0.07954545454545459</v>
      </c>
      <c r="F10" s="34">
        <f>+'Assenze mensili'!J50</f>
        <v>0.9204545454545454</v>
      </c>
    </row>
    <row r="11" spans="1:6" ht="12.75">
      <c r="A11" s="2" t="s">
        <v>10</v>
      </c>
      <c r="B11" s="3">
        <v>2</v>
      </c>
      <c r="C11" s="29">
        <f>+'Assenze mensili'!E55</f>
        <v>2</v>
      </c>
      <c r="D11" s="29">
        <f>+'Assenze mensili'!F55</f>
        <v>42</v>
      </c>
      <c r="E11" s="34">
        <f>+'Assenze mensili'!K55</f>
        <v>0.045454545454545414</v>
      </c>
      <c r="F11" s="34">
        <f>+'Assenze mensili'!J55</f>
        <v>0.9545454545454546</v>
      </c>
    </row>
    <row r="12" spans="1:6" ht="12.75">
      <c r="A12" s="2" t="s">
        <v>4</v>
      </c>
      <c r="B12" s="3">
        <v>5</v>
      </c>
      <c r="C12" s="29">
        <f>+'Assenze mensili'!E64</f>
        <v>38</v>
      </c>
      <c r="D12" s="29">
        <f>+'Assenze mensili'!F64</f>
        <v>88</v>
      </c>
      <c r="E12" s="34">
        <f>+'Assenze mensili'!K64</f>
        <v>0.3015873015873016</v>
      </c>
      <c r="F12" s="34">
        <f>+'Assenze mensili'!J64</f>
        <v>0.6984126984126984</v>
      </c>
    </row>
    <row r="13" spans="1:6" ht="12.75">
      <c r="A13" s="28" t="s">
        <v>5</v>
      </c>
      <c r="B13" s="31">
        <f>SUM(B7:B12)</f>
        <v>28</v>
      </c>
      <c r="C13" s="31">
        <f>SUM(C7:C12)</f>
        <v>99.5</v>
      </c>
      <c r="D13" s="31">
        <f>SUM(D7:D12)</f>
        <v>531.5</v>
      </c>
      <c r="E13" s="35"/>
      <c r="F13" s="35"/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busca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rotolone</dc:creator>
  <cp:keywords/>
  <dc:description/>
  <cp:lastModifiedBy>Lenovo User</cp:lastModifiedBy>
  <cp:lastPrinted>2011-10-10T06:56:17Z</cp:lastPrinted>
  <dcterms:created xsi:type="dcterms:W3CDTF">2009-07-20T14:30:03Z</dcterms:created>
  <dcterms:modified xsi:type="dcterms:W3CDTF">2011-10-10T06:56:58Z</dcterms:modified>
  <cp:category/>
  <cp:version/>
  <cp:contentType/>
  <cp:contentStatus/>
</cp:coreProperties>
</file>